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e1d8ea0f2c9d95/ASV/ASV Preetz/020_Muster und Formulare/050_Vorstand/"/>
    </mc:Choice>
  </mc:AlternateContent>
  <xr:revisionPtr revIDLastSave="111" documentId="11_7596AEB40BC2D951D0EA48C264D7BE01E1E378B7" xr6:coauthVersionLast="45" xr6:coauthVersionMax="45" xr10:uidLastSave="{618DBBFA-250F-484F-8A2D-CA6C540B0397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" l="1"/>
  <c r="I31" i="1"/>
  <c r="K11" i="1"/>
  <c r="K12" i="1"/>
  <c r="M12" i="1" s="1"/>
  <c r="O12" i="1" s="1"/>
  <c r="M11" i="1"/>
  <c r="O11" i="1" s="1"/>
  <c r="K13" i="1"/>
  <c r="M30" i="1"/>
  <c r="O30" i="1" s="1"/>
  <c r="K30" i="1"/>
  <c r="K29" i="1"/>
  <c r="M29" i="1" s="1"/>
  <c r="O29" i="1" s="1"/>
  <c r="K28" i="1"/>
  <c r="M28" i="1" s="1"/>
  <c r="O28" i="1" s="1"/>
  <c r="K27" i="1"/>
  <c r="M27" i="1" s="1"/>
  <c r="O27" i="1" s="1"/>
  <c r="K26" i="1"/>
  <c r="M26" i="1" s="1"/>
  <c r="O26" i="1" s="1"/>
  <c r="K25" i="1"/>
  <c r="M25" i="1" s="1"/>
  <c r="O25" i="1" s="1"/>
  <c r="K24" i="1"/>
  <c r="M24" i="1" s="1"/>
  <c r="O24" i="1" s="1"/>
  <c r="K23" i="1"/>
  <c r="M23" i="1" s="1"/>
  <c r="O23" i="1" s="1"/>
  <c r="K22" i="1"/>
  <c r="M22" i="1" s="1"/>
  <c r="O22" i="1" s="1"/>
  <c r="K21" i="1"/>
  <c r="M21" i="1" s="1"/>
  <c r="O21" i="1" s="1"/>
  <c r="K20" i="1"/>
  <c r="M20" i="1" s="1"/>
  <c r="O20" i="1" s="1"/>
  <c r="K19" i="1"/>
  <c r="M19" i="1" s="1"/>
  <c r="O19" i="1" s="1"/>
  <c r="K18" i="1"/>
  <c r="M18" i="1" s="1"/>
  <c r="O18" i="1" s="1"/>
  <c r="K17" i="1"/>
  <c r="M17" i="1" s="1"/>
  <c r="O17" i="1" s="1"/>
  <c r="K16" i="1"/>
  <c r="M16" i="1" s="1"/>
  <c r="O16" i="1" s="1"/>
  <c r="K15" i="1"/>
  <c r="M15" i="1" s="1"/>
  <c r="O15" i="1" s="1"/>
  <c r="K14" i="1"/>
  <c r="M14" i="1" s="1"/>
  <c r="O14" i="1" s="1"/>
  <c r="M13" i="1"/>
  <c r="O13" i="1" s="1"/>
  <c r="O31" i="1" l="1"/>
</calcChain>
</file>

<file path=xl/sharedStrings.xml><?xml version="1.0" encoding="utf-8"?>
<sst xmlns="http://schemas.openxmlformats.org/spreadsheetml/2006/main" count="95" uniqueCount="46">
  <si>
    <t>Name, Vorname des Reisenden</t>
  </si>
  <si>
    <t>Reisebeginn</t>
  </si>
  <si>
    <t>Reiseende</t>
  </si>
  <si>
    <t>Reiseziel</t>
  </si>
  <si>
    <t>Reisezweck</t>
  </si>
  <si>
    <t>Ort</t>
  </si>
  <si>
    <t>Anlass</t>
  </si>
  <si>
    <t>€/km</t>
  </si>
  <si>
    <t>km</t>
  </si>
  <si>
    <t>gefahrene</t>
  </si>
  <si>
    <t>Stempel Verein</t>
  </si>
  <si>
    <t>A</t>
  </si>
  <si>
    <t>B</t>
  </si>
  <si>
    <t>C</t>
  </si>
  <si>
    <t>D</t>
  </si>
  <si>
    <t>Pkw</t>
  </si>
  <si>
    <t>Motorrad,-roller</t>
  </si>
  <si>
    <t>Fahrrad</t>
  </si>
  <si>
    <t>Es werden nur Reisen/Tätigkeiten gemäß "Aufgabenteilung ASV" vergütet</t>
  </si>
  <si>
    <t>Summe [Std]</t>
  </si>
  <si>
    <t>genutztes
Verkehrs-
mittel</t>
  </si>
  <si>
    <t>Reise-
dauer
[Std]</t>
  </si>
  <si>
    <t>Fahrt-
kosten
EUR</t>
  </si>
  <si>
    <t>Neben-
kosten
EUR</t>
  </si>
  <si>
    <t>Summe
EUR</t>
  </si>
  <si>
    <t>Datum / Unterschrift Reisender</t>
  </si>
  <si>
    <t>Datum / Unterschrift Vorstand</t>
  </si>
  <si>
    <t>Datum / Ort / Uhrzeit</t>
  </si>
  <si>
    <t>Summe [km]</t>
  </si>
  <si>
    <t xml:space="preserve">Gesamtbetrag </t>
  </si>
  <si>
    <t>Reisekostenabrechnung</t>
  </si>
  <si>
    <t>ASV Preetz und Umgebung e.V.</t>
  </si>
  <si>
    <r>
      <rPr>
        <sz val="14"/>
        <color indexed="8"/>
        <rFont val="Times New Roman"/>
        <family val="1"/>
      </rPr>
      <t xml:space="preserve"> </t>
    </r>
    <r>
      <rPr>
        <sz val="14"/>
        <color indexed="8"/>
        <rFont val="Calibri"/>
        <family val="2"/>
      </rPr>
      <t>Moped/Mofa</t>
    </r>
  </si>
  <si>
    <t>Tom Miethbauer</t>
  </si>
  <si>
    <t>Kiel-Preetz-Kiel</t>
  </si>
  <si>
    <t>Messen</t>
  </si>
  <si>
    <t>a</t>
  </si>
  <si>
    <t>Kiel-Kirchbarkau-Preetz-Kiel</t>
  </si>
  <si>
    <t>Besatz</t>
  </si>
  <si>
    <t>Motoren Fischereiaufseher Boote</t>
  </si>
  <si>
    <t>Maler Lanker See</t>
  </si>
  <si>
    <t>Fischereíaufsicht</t>
  </si>
  <si>
    <t>Maler Lanker See Hilfe</t>
  </si>
  <si>
    <t>Vorstandssitzung</t>
  </si>
  <si>
    <t>Kiel-Preetz</t>
  </si>
  <si>
    <t>Übergabe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</si>
</sst>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"/>
    <numFmt numFmtId="165" formatCode="#,##0.00\ &quot;€&quot;"/>
  </numFmts>
  <fonts count="2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sz val="14"/>
      <color indexed="8"/>
      <name val="Times New Roman"/>
      <family val="1"/>
    </font>
    <font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sz val="14"/>
      <color rgb="FF002060"/>
      <name val="Arial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b/>
      <i/>
      <sz val="16"/>
      <color rgb="FF002060"/>
      <name val="Arial"/>
      <family val="2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6"/>
      <color theme="1"/>
      <name val="Comic Sans MS"/>
      <family val="4"/>
    </font>
    <font>
      <i/>
      <sz val="20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9">
    <xf numFmtId="0" fontId="0" fillId="0" borderId="0" xfId="0"/>
    <xf numFmtId="0" fontId="6" fillId="0" borderId="0" xfId="0" applyFont="1" applyAlignment="1">
      <alignment horizontal="center" vertical="center"/>
    </xf>
    <xf numFmtId="2" fontId="6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applyNumberFormat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>
      <alignment horizontal="right"/>
    </xf>
    <xf numFmtId="0" fontId="12" fillId="0" borderId="1" xfId="0" applyFont="1" applyBorder="1" applyAlignment="1">
      <alignment horizontal="left" indent="1"/>
    </xf>
    <xf numFmtId="0" fontId="13" fillId="0" borderId="0" xfId="0" applyFont="1" applyAlignment="1">
      <alignment horizontal="center" vertical="center"/>
    </xf>
    <xf numFmtId="44" fontId="14" fillId="0" borderId="2" xfId="1" applyFont="1" applyBorder="1" applyAlignment="1" applyProtection="1">
      <alignment horizontal="righ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14" fontId="14" fillId="0" borderId="3" xfId="0" applyNumberFormat="1" applyFont="1" applyBorder="1" applyAlignment="1" applyProtection="1">
      <alignment horizontal="center"/>
      <protection locked="0"/>
    </xf>
    <xf numFmtId="20" fontId="14" fillId="0" borderId="4" xfId="0" applyNumberFormat="1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left" indent="1"/>
      <protection locked="0"/>
    </xf>
    <xf numFmtId="2" fontId="14" fillId="0" borderId="2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2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top"/>
    </xf>
    <xf numFmtId="0" fontId="16" fillId="2" borderId="9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0" fontId="15" fillId="2" borderId="8" xfId="0" applyFont="1" applyFill="1" applyBorder="1" applyAlignment="1">
      <alignment horizontal="center" vertical="center"/>
    </xf>
    <xf numFmtId="44" fontId="2" fillId="2" borderId="2" xfId="1" applyFont="1" applyFill="1" applyBorder="1" applyAlignment="1">
      <alignment horizontal="right"/>
    </xf>
    <xf numFmtId="44" fontId="14" fillId="2" borderId="2" xfId="1" applyFont="1" applyFill="1" applyBorder="1" applyAlignment="1"/>
    <xf numFmtId="1" fontId="1" fillId="2" borderId="2" xfId="0" applyNumberFormat="1" applyFont="1" applyFill="1" applyBorder="1" applyAlignment="1">
      <alignment horizontal="center" vertical="center"/>
    </xf>
    <xf numFmtId="44" fontId="17" fillId="2" borderId="2" xfId="1" applyFont="1" applyFill="1" applyBorder="1" applyAlignment="1">
      <alignment horizontal="center"/>
    </xf>
    <xf numFmtId="0" fontId="12" fillId="0" borderId="3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165" fontId="12" fillId="0" borderId="4" xfId="0" applyNumberFormat="1" applyFont="1" applyBorder="1" applyAlignment="1">
      <alignment horizontal="left"/>
    </xf>
    <xf numFmtId="0" fontId="12" fillId="0" borderId="3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8" fillId="0" borderId="11" xfId="0" applyFont="1" applyBorder="1" applyAlignment="1">
      <alignment horizont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4" fillId="0" borderId="3" xfId="0" applyFont="1" applyBorder="1" applyAlignment="1" applyProtection="1">
      <alignment horizontal="left" indent="1"/>
      <protection locked="0"/>
    </xf>
    <xf numFmtId="0" fontId="14" fillId="0" borderId="4" xfId="0" applyFont="1" applyBorder="1" applyAlignment="1" applyProtection="1">
      <alignment horizontal="left" indent="1"/>
      <protection locked="0"/>
    </xf>
    <xf numFmtId="0" fontId="21" fillId="0" borderId="0" xfId="0" applyFont="1" applyAlignment="1" applyProtection="1">
      <alignment horizontal="left" indent="1"/>
      <protection locked="0"/>
    </xf>
    <xf numFmtId="0" fontId="21" fillId="0" borderId="13" xfId="0" applyFont="1" applyBorder="1" applyAlignment="1" applyProtection="1">
      <alignment horizontal="left" indent="1"/>
      <protection locked="0"/>
    </xf>
    <xf numFmtId="0" fontId="15" fillId="2" borderId="5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14" fontId="14" fillId="0" borderId="0" xfId="0" applyNumberFormat="1" applyFont="1" applyAlignment="1" applyProtection="1">
      <alignment horizontal="right"/>
      <protection locked="0"/>
    </xf>
    <xf numFmtId="14" fontId="14" fillId="0" borderId="12" xfId="0" applyNumberFormat="1" applyFont="1" applyBorder="1" applyAlignment="1" applyProtection="1">
      <alignment horizontal="right"/>
      <protection locked="0"/>
    </xf>
    <xf numFmtId="14" fontId="14" fillId="0" borderId="0" xfId="0" applyNumberFormat="1" applyFont="1" applyAlignment="1" applyProtection="1">
      <alignment horizontal="left"/>
      <protection locked="0"/>
    </xf>
    <xf numFmtId="14" fontId="14" fillId="0" borderId="12" xfId="0" applyNumberFormat="1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12" xfId="0" applyFont="1" applyBorder="1" applyAlignment="1" applyProtection="1">
      <alignment horizontal="left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53340</xdr:colOff>
      <xdr:row>0</xdr:row>
      <xdr:rowOff>53340</xdr:rowOff>
    </xdr:from>
    <xdr:to>
      <xdr:col>14</xdr:col>
      <xdr:colOff>1036320</xdr:colOff>
      <xdr:row>2</xdr:row>
      <xdr:rowOff>350520</xdr:rowOff>
    </xdr:to>
    <xdr:pic>
      <xdr:nvPicPr>
        <xdr:cNvPr id="1025" name="Grafik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0600" y="53340"/>
          <a:ext cx="98298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showGridLines="0" showRowColHeaders="0" showZeros="0" tabSelected="1" topLeftCell="A25" zoomScale="75" zoomScaleNormal="75" zoomScalePageLayoutView="75" workbookViewId="0">
      <selection activeCell="B38" sqref="B38:N40"/>
    </sheetView>
  </sheetViews>
  <sheetFormatPr baseColWidth="10" defaultColWidth="2.33203125" defaultRowHeight="14.4" x14ac:dyDescent="0.3"/>
  <cols>
    <col min="1" max="1" width="6.6640625" customWidth="1"/>
    <col min="2" max="2" width="16.6640625" customWidth="1"/>
    <col min="3" max="3" width="10.6640625" customWidth="1"/>
    <col min="4" max="4" width="16.6640625" customWidth="1"/>
    <col min="5" max="5" width="10.6640625" customWidth="1"/>
    <col min="6" max="6" width="40.6640625" customWidth="1"/>
    <col min="7" max="7" width="49.88671875" customWidth="1"/>
    <col min="8" max="8" width="7.6640625" customWidth="1"/>
    <col min="9" max="9" width="12.6640625" customWidth="1"/>
    <col min="10" max="10" width="11.6640625" customWidth="1"/>
    <col min="11" max="11" width="10.6640625" customWidth="1"/>
    <col min="12" max="12" width="11.6640625" customWidth="1"/>
    <col min="13" max="14" width="14.6640625" customWidth="1"/>
    <col min="15" max="15" width="17.6640625" customWidth="1"/>
  </cols>
  <sheetData>
    <row r="1" spans="1:15" ht="42" customHeight="1" x14ac:dyDescent="0.3">
      <c r="B1" s="62" t="s">
        <v>31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5" ht="30" customHeight="1" x14ac:dyDescent="0.5">
      <c r="B2" s="61" t="s">
        <v>30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5" ht="30" customHeight="1" x14ac:dyDescent="0.3">
      <c r="A3" s="52" t="s">
        <v>33</v>
      </c>
      <c r="B3" s="52"/>
      <c r="C3" s="52"/>
      <c r="D3" s="52"/>
      <c r="E3" s="52"/>
      <c r="F3" s="52"/>
      <c r="K3">
        <v>0</v>
      </c>
    </row>
    <row r="4" spans="1:15" ht="18" customHeight="1" x14ac:dyDescent="0.35">
      <c r="A4" s="53"/>
      <c r="B4" s="53"/>
      <c r="C4" s="53"/>
      <c r="D4" s="53"/>
      <c r="E4" s="53"/>
      <c r="F4" s="53"/>
      <c r="G4" s="5"/>
      <c r="H4" s="42"/>
      <c r="I4" s="43" t="s">
        <v>15</v>
      </c>
      <c r="J4" s="47" t="s">
        <v>11</v>
      </c>
      <c r="K4" s="44">
        <v>0.3</v>
      </c>
      <c r="M4" s="56" t="s">
        <v>18</v>
      </c>
      <c r="N4" s="56"/>
      <c r="O4" s="56"/>
    </row>
    <row r="5" spans="1:15" ht="18" customHeight="1" x14ac:dyDescent="0.35">
      <c r="A5" s="16" t="s">
        <v>0</v>
      </c>
      <c r="B5" s="16"/>
      <c r="C5" s="16"/>
      <c r="D5" s="16"/>
      <c r="E5" s="16"/>
      <c r="F5" s="16"/>
      <c r="G5" s="6"/>
      <c r="H5" s="45"/>
      <c r="I5" s="46" t="s">
        <v>16</v>
      </c>
      <c r="J5" s="47" t="s">
        <v>12</v>
      </c>
      <c r="K5" s="44">
        <v>0.13</v>
      </c>
      <c r="M5" s="56"/>
      <c r="N5" s="56"/>
      <c r="O5" s="56"/>
    </row>
    <row r="6" spans="1:15" ht="18" customHeight="1" x14ac:dyDescent="0.35">
      <c r="G6" s="6"/>
      <c r="H6" s="45"/>
      <c r="I6" s="46" t="s">
        <v>32</v>
      </c>
      <c r="J6" s="47" t="s">
        <v>13</v>
      </c>
      <c r="K6" s="44">
        <v>0.08</v>
      </c>
      <c r="M6" s="56"/>
      <c r="N6" s="56"/>
      <c r="O6" s="56"/>
    </row>
    <row r="7" spans="1:15" ht="18" customHeight="1" x14ac:dyDescent="0.35">
      <c r="G7" s="6"/>
      <c r="H7" s="45"/>
      <c r="I7" s="46" t="s">
        <v>17</v>
      </c>
      <c r="J7" s="47" t="s">
        <v>14</v>
      </c>
      <c r="K7" s="44">
        <v>0.05</v>
      </c>
      <c r="M7" s="56"/>
      <c r="N7" s="56"/>
      <c r="O7" s="56"/>
    </row>
    <row r="8" spans="1:15" ht="15.9" customHeight="1" x14ac:dyDescent="0.3">
      <c r="G8" s="6"/>
      <c r="H8" s="6"/>
      <c r="I8" s="6"/>
      <c r="J8" s="4"/>
      <c r="K8" s="2"/>
    </row>
    <row r="9" spans="1:15" s="1" customFormat="1" ht="30" customHeight="1" x14ac:dyDescent="0.3">
      <c r="A9" s="54"/>
      <c r="B9" s="57" t="s">
        <v>1</v>
      </c>
      <c r="C9" s="58"/>
      <c r="D9" s="57" t="s">
        <v>2</v>
      </c>
      <c r="E9" s="58"/>
      <c r="F9" s="29" t="s">
        <v>3</v>
      </c>
      <c r="G9" s="30" t="s">
        <v>4</v>
      </c>
      <c r="H9" s="31"/>
      <c r="I9" s="48" t="s">
        <v>21</v>
      </c>
      <c r="J9" s="48" t="s">
        <v>20</v>
      </c>
      <c r="K9" s="32"/>
      <c r="L9" s="33" t="s">
        <v>9</v>
      </c>
      <c r="M9" s="48" t="s">
        <v>22</v>
      </c>
      <c r="N9" s="48" t="s">
        <v>23</v>
      </c>
      <c r="O9" s="48" t="s">
        <v>24</v>
      </c>
    </row>
    <row r="10" spans="1:15" s="1" customFormat="1" ht="24.9" customHeight="1" x14ac:dyDescent="0.3">
      <c r="A10" s="55"/>
      <c r="B10" s="59" t="s">
        <v>27</v>
      </c>
      <c r="C10" s="60"/>
      <c r="D10" s="59" t="s">
        <v>27</v>
      </c>
      <c r="E10" s="60"/>
      <c r="F10" s="34" t="s">
        <v>5</v>
      </c>
      <c r="G10" s="35" t="s">
        <v>6</v>
      </c>
      <c r="H10" s="36"/>
      <c r="I10" s="49"/>
      <c r="J10" s="49"/>
      <c r="K10" s="37" t="s">
        <v>7</v>
      </c>
      <c r="L10" s="37" t="s">
        <v>8</v>
      </c>
      <c r="M10" s="49"/>
      <c r="N10" s="49"/>
      <c r="O10" s="49"/>
    </row>
    <row r="11" spans="1:15" ht="28.95" customHeight="1" x14ac:dyDescent="0.3">
      <c r="A11" s="40">
        <v>1</v>
      </c>
      <c r="B11" s="20">
        <v>44209</v>
      </c>
      <c r="C11" s="21"/>
      <c r="D11" s="20"/>
      <c r="E11" s="21"/>
      <c r="F11" s="22" t="s">
        <v>34</v>
      </c>
      <c r="G11" s="50" t="s">
        <v>35</v>
      </c>
      <c r="H11" s="51"/>
      <c r="I11" s="23"/>
      <c r="J11" s="19" t="s">
        <v>36</v>
      </c>
      <c r="K11" s="38">
        <f>IF(ISBLANK($B11)," ",IF(J11="",0,VLOOKUP(J11,$J$4:$K$7,2,FALSE)))</f>
        <v>0.3</v>
      </c>
      <c r="L11" s="19">
        <v>42</v>
      </c>
      <c r="M11" s="39">
        <f>IF(ISBLANK($B11)," ",L11*K11)</f>
        <v>12.6</v>
      </c>
      <c r="N11" s="18"/>
      <c r="O11" s="39">
        <f>IF(ISBLANK($B11)," ",M11+N11)</f>
        <v>12.6</v>
      </c>
    </row>
    <row r="12" spans="1:15" ht="28.95" customHeight="1" x14ac:dyDescent="0.3">
      <c r="A12" s="40">
        <v>2</v>
      </c>
      <c r="B12" s="20">
        <v>44224</v>
      </c>
      <c r="C12" s="21"/>
      <c r="D12" s="20"/>
      <c r="E12" s="21"/>
      <c r="F12" s="22" t="s">
        <v>34</v>
      </c>
      <c r="G12" s="50" t="s">
        <v>35</v>
      </c>
      <c r="H12" s="51"/>
      <c r="I12" s="23"/>
      <c r="J12" s="19" t="s">
        <v>36</v>
      </c>
      <c r="K12" s="38">
        <f>IF(ISBLANK($B12)," ",IF(J12="",0,VLOOKUP(J12,$J$4:$K$7,2,FALSE)))</f>
        <v>0.3</v>
      </c>
      <c r="L12" s="19">
        <v>42</v>
      </c>
      <c r="M12" s="39">
        <f>IF(ISBLANK($B12)," ",L12*K12)</f>
        <v>12.6</v>
      </c>
      <c r="N12" s="18"/>
      <c r="O12" s="39">
        <f>IF(ISBLANK($B12)," ",M12+N12)</f>
        <v>12.6</v>
      </c>
    </row>
    <row r="13" spans="1:15" ht="28.95" customHeight="1" x14ac:dyDescent="0.3">
      <c r="A13" s="40">
        <v>3</v>
      </c>
      <c r="B13" s="20">
        <v>44247</v>
      </c>
      <c r="C13" s="21"/>
      <c r="D13" s="20"/>
      <c r="E13" s="21"/>
      <c r="F13" s="22" t="s">
        <v>34</v>
      </c>
      <c r="G13" s="50" t="s">
        <v>35</v>
      </c>
      <c r="H13" s="51"/>
      <c r="I13" s="23"/>
      <c r="J13" s="19" t="s">
        <v>36</v>
      </c>
      <c r="K13" s="38">
        <f>IF(ISBLANK($B13)," ",IF(J13="",0,VLOOKUP(J13,$J$4:$K$7,2,FALSE)))</f>
        <v>0.3</v>
      </c>
      <c r="L13" s="19">
        <v>42</v>
      </c>
      <c r="M13" s="39">
        <f>IF(ISBLANK($B13)," ",L13*K13)</f>
        <v>12.6</v>
      </c>
      <c r="N13" s="18"/>
      <c r="O13" s="39">
        <f>IF(ISBLANK($B13)," ",M13+N13)</f>
        <v>12.6</v>
      </c>
    </row>
    <row r="14" spans="1:15" ht="28.95" customHeight="1" x14ac:dyDescent="0.3">
      <c r="A14" s="40">
        <v>4</v>
      </c>
      <c r="B14" s="20">
        <v>44266</v>
      </c>
      <c r="C14" s="21"/>
      <c r="D14" s="20"/>
      <c r="E14" s="21"/>
      <c r="F14" s="22" t="s">
        <v>34</v>
      </c>
      <c r="G14" s="50" t="s">
        <v>35</v>
      </c>
      <c r="H14" s="51"/>
      <c r="I14" s="23"/>
      <c r="J14" s="19" t="s">
        <v>36</v>
      </c>
      <c r="K14" s="38">
        <f t="shared" ref="K14:K30" si="0">IF(ISBLANK($B14)," ",IF(J14="",0,VLOOKUP(J14,$J$4:$K$7,2,FALSE)))</f>
        <v>0.3</v>
      </c>
      <c r="L14" s="19">
        <v>42</v>
      </c>
      <c r="M14" s="39">
        <f t="shared" ref="M14:M30" si="1">IF(ISBLANK($B14)," ",L14*K14)</f>
        <v>12.6</v>
      </c>
      <c r="N14" s="18"/>
      <c r="O14" s="39">
        <f t="shared" ref="O14:O30" si="2">IF(ISBLANK($B14)," ",M14+N14)</f>
        <v>12.6</v>
      </c>
    </row>
    <row r="15" spans="1:15" ht="28.95" customHeight="1" x14ac:dyDescent="0.3">
      <c r="A15" s="40">
        <v>5</v>
      </c>
      <c r="B15" s="20">
        <v>44281</v>
      </c>
      <c r="C15" s="21"/>
      <c r="D15" s="20"/>
      <c r="E15" s="21"/>
      <c r="F15" s="22" t="s">
        <v>37</v>
      </c>
      <c r="G15" s="50" t="s">
        <v>38</v>
      </c>
      <c r="H15" s="51"/>
      <c r="I15" s="23"/>
      <c r="J15" s="19" t="s">
        <v>36</v>
      </c>
      <c r="K15" s="38">
        <f t="shared" si="0"/>
        <v>0.3</v>
      </c>
      <c r="L15" s="19">
        <v>56</v>
      </c>
      <c r="M15" s="39">
        <f t="shared" si="1"/>
        <v>16.8</v>
      </c>
      <c r="N15" s="18"/>
      <c r="O15" s="39">
        <f t="shared" si="2"/>
        <v>16.8</v>
      </c>
    </row>
    <row r="16" spans="1:15" ht="28.95" customHeight="1" x14ac:dyDescent="0.3">
      <c r="A16" s="40">
        <v>6</v>
      </c>
      <c r="B16" s="20">
        <v>44293</v>
      </c>
      <c r="C16" s="21"/>
      <c r="D16" s="20"/>
      <c r="E16" s="21"/>
      <c r="F16" s="22" t="s">
        <v>34</v>
      </c>
      <c r="G16" s="50" t="s">
        <v>35</v>
      </c>
      <c r="H16" s="51"/>
      <c r="I16" s="23"/>
      <c r="J16" s="19" t="s">
        <v>36</v>
      </c>
      <c r="K16" s="38">
        <f t="shared" si="0"/>
        <v>0.3</v>
      </c>
      <c r="L16" s="19">
        <v>42</v>
      </c>
      <c r="M16" s="39">
        <f t="shared" si="1"/>
        <v>12.6</v>
      </c>
      <c r="N16" s="18"/>
      <c r="O16" s="39">
        <f t="shared" si="2"/>
        <v>12.6</v>
      </c>
    </row>
    <row r="17" spans="1:15" ht="28.95" customHeight="1" x14ac:dyDescent="0.3">
      <c r="A17" s="40">
        <v>7</v>
      </c>
      <c r="B17" s="20">
        <v>44303</v>
      </c>
      <c r="C17" s="21"/>
      <c r="D17" s="20"/>
      <c r="E17" s="21"/>
      <c r="F17" s="22" t="s">
        <v>34</v>
      </c>
      <c r="G17" s="50" t="s">
        <v>39</v>
      </c>
      <c r="H17" s="51"/>
      <c r="I17" s="23"/>
      <c r="J17" s="19" t="s">
        <v>36</v>
      </c>
      <c r="K17" s="38">
        <f t="shared" si="0"/>
        <v>0.3</v>
      </c>
      <c r="L17" s="19">
        <v>38</v>
      </c>
      <c r="M17" s="39">
        <f t="shared" si="1"/>
        <v>11.4</v>
      </c>
      <c r="N17" s="18"/>
      <c r="O17" s="39">
        <f t="shared" si="2"/>
        <v>11.4</v>
      </c>
    </row>
    <row r="18" spans="1:15" ht="28.95" customHeight="1" x14ac:dyDescent="0.3">
      <c r="A18" s="40">
        <v>8</v>
      </c>
      <c r="B18" s="20">
        <v>44307</v>
      </c>
      <c r="C18" s="21"/>
      <c r="D18" s="20"/>
      <c r="E18" s="21"/>
      <c r="F18" s="22" t="s">
        <v>34</v>
      </c>
      <c r="G18" s="50" t="s">
        <v>35</v>
      </c>
      <c r="H18" s="51"/>
      <c r="I18" s="23"/>
      <c r="J18" s="19" t="s">
        <v>36</v>
      </c>
      <c r="K18" s="38">
        <f t="shared" si="0"/>
        <v>0.3</v>
      </c>
      <c r="L18" s="19">
        <v>42</v>
      </c>
      <c r="M18" s="39">
        <f t="shared" si="1"/>
        <v>12.6</v>
      </c>
      <c r="N18" s="18"/>
      <c r="O18" s="39">
        <f t="shared" si="2"/>
        <v>12.6</v>
      </c>
    </row>
    <row r="19" spans="1:15" ht="28.95" customHeight="1" x14ac:dyDescent="0.3">
      <c r="A19" s="40">
        <v>9</v>
      </c>
      <c r="B19" s="20">
        <v>44310</v>
      </c>
      <c r="C19" s="21"/>
      <c r="D19" s="20"/>
      <c r="E19" s="21"/>
      <c r="F19" s="22" t="s">
        <v>34</v>
      </c>
      <c r="G19" s="50" t="s">
        <v>40</v>
      </c>
      <c r="H19" s="51"/>
      <c r="I19" s="23"/>
      <c r="J19" s="19" t="s">
        <v>36</v>
      </c>
      <c r="K19" s="38">
        <f t="shared" si="0"/>
        <v>0.3</v>
      </c>
      <c r="L19" s="19">
        <v>30</v>
      </c>
      <c r="M19" s="39">
        <f t="shared" si="1"/>
        <v>9</v>
      </c>
      <c r="N19" s="18"/>
      <c r="O19" s="39">
        <f t="shared" si="2"/>
        <v>9</v>
      </c>
    </row>
    <row r="20" spans="1:15" ht="28.95" customHeight="1" x14ac:dyDescent="0.3">
      <c r="A20" s="40">
        <v>10</v>
      </c>
      <c r="B20" s="20">
        <v>44326</v>
      </c>
      <c r="C20" s="21"/>
      <c r="D20" s="20"/>
      <c r="E20" s="21"/>
      <c r="F20" s="22" t="s">
        <v>34</v>
      </c>
      <c r="G20" s="50" t="s">
        <v>35</v>
      </c>
      <c r="H20" s="51"/>
      <c r="I20" s="23"/>
      <c r="J20" s="19" t="s">
        <v>36</v>
      </c>
      <c r="K20" s="38">
        <f t="shared" si="0"/>
        <v>0.3</v>
      </c>
      <c r="L20" s="19">
        <v>42</v>
      </c>
      <c r="M20" s="39">
        <f t="shared" si="1"/>
        <v>12.6</v>
      </c>
      <c r="N20" s="18"/>
      <c r="O20" s="39">
        <f t="shared" si="2"/>
        <v>12.6</v>
      </c>
    </row>
    <row r="21" spans="1:15" ht="28.95" customHeight="1" x14ac:dyDescent="0.3">
      <c r="A21" s="40">
        <v>11</v>
      </c>
      <c r="B21" s="20">
        <v>44328</v>
      </c>
      <c r="C21" s="21"/>
      <c r="D21" s="20"/>
      <c r="E21" s="21"/>
      <c r="F21" s="22" t="s">
        <v>34</v>
      </c>
      <c r="G21" s="50" t="s">
        <v>41</v>
      </c>
      <c r="H21" s="51"/>
      <c r="I21" s="23"/>
      <c r="J21" s="19" t="s">
        <v>36</v>
      </c>
      <c r="K21" s="38">
        <f t="shared" si="0"/>
        <v>0.3</v>
      </c>
      <c r="L21" s="19">
        <v>30</v>
      </c>
      <c r="M21" s="39">
        <f t="shared" si="1"/>
        <v>9</v>
      </c>
      <c r="N21" s="18"/>
      <c r="O21" s="39">
        <f t="shared" si="2"/>
        <v>9</v>
      </c>
    </row>
    <row r="22" spans="1:15" ht="28.95" customHeight="1" x14ac:dyDescent="0.3">
      <c r="A22" s="40">
        <v>12</v>
      </c>
      <c r="B22" s="20">
        <v>44330</v>
      </c>
      <c r="C22" s="21"/>
      <c r="D22" s="20"/>
      <c r="E22" s="21"/>
      <c r="F22" s="22" t="s">
        <v>34</v>
      </c>
      <c r="G22" s="50" t="s">
        <v>42</v>
      </c>
      <c r="H22" s="51"/>
      <c r="I22" s="23"/>
      <c r="J22" s="19" t="s">
        <v>36</v>
      </c>
      <c r="K22" s="38">
        <f t="shared" si="0"/>
        <v>0.3</v>
      </c>
      <c r="L22" s="19">
        <v>30</v>
      </c>
      <c r="M22" s="39">
        <f t="shared" si="1"/>
        <v>9</v>
      </c>
      <c r="N22" s="18"/>
      <c r="O22" s="39">
        <f t="shared" si="2"/>
        <v>9</v>
      </c>
    </row>
    <row r="23" spans="1:15" ht="28.95" customHeight="1" x14ac:dyDescent="0.3">
      <c r="A23" s="40">
        <v>13</v>
      </c>
      <c r="B23" s="20">
        <v>44334</v>
      </c>
      <c r="C23" s="21"/>
      <c r="D23" s="20"/>
      <c r="E23" s="21"/>
      <c r="F23" s="22" t="s">
        <v>34</v>
      </c>
      <c r="G23" s="50" t="s">
        <v>43</v>
      </c>
      <c r="H23" s="51"/>
      <c r="I23" s="23"/>
      <c r="J23" s="19" t="s">
        <v>36</v>
      </c>
      <c r="K23" s="38">
        <f t="shared" si="0"/>
        <v>0.3</v>
      </c>
      <c r="L23" s="19">
        <v>32</v>
      </c>
      <c r="M23" s="39">
        <f t="shared" si="1"/>
        <v>9.6</v>
      </c>
      <c r="N23" s="18"/>
      <c r="O23" s="39">
        <f t="shared" si="2"/>
        <v>9.6</v>
      </c>
    </row>
    <row r="24" spans="1:15" ht="28.95" customHeight="1" x14ac:dyDescent="0.3">
      <c r="A24" s="40">
        <v>14</v>
      </c>
      <c r="B24" s="20">
        <v>44336</v>
      </c>
      <c r="C24" s="21"/>
      <c r="D24" s="20"/>
      <c r="E24" s="21"/>
      <c r="F24" s="22" t="s">
        <v>34</v>
      </c>
      <c r="G24" s="50" t="s">
        <v>35</v>
      </c>
      <c r="H24" s="51"/>
      <c r="I24" s="23"/>
      <c r="J24" s="19" t="s">
        <v>36</v>
      </c>
      <c r="K24" s="38">
        <f t="shared" si="0"/>
        <v>0.3</v>
      </c>
      <c r="L24" s="19">
        <v>42</v>
      </c>
      <c r="M24" s="39">
        <f t="shared" si="1"/>
        <v>12.6</v>
      </c>
      <c r="N24" s="18"/>
      <c r="O24" s="39">
        <f t="shared" si="2"/>
        <v>12.6</v>
      </c>
    </row>
    <row r="25" spans="1:15" ht="28.95" customHeight="1" x14ac:dyDescent="0.3">
      <c r="A25" s="40">
        <v>15</v>
      </c>
      <c r="B25" s="20">
        <v>44354</v>
      </c>
      <c r="C25" s="21"/>
      <c r="D25" s="20"/>
      <c r="E25" s="21"/>
      <c r="F25" s="22" t="s">
        <v>34</v>
      </c>
      <c r="G25" s="50" t="s">
        <v>35</v>
      </c>
      <c r="H25" s="51"/>
      <c r="I25" s="23"/>
      <c r="J25" s="19" t="s">
        <v>36</v>
      </c>
      <c r="K25" s="38">
        <f t="shared" si="0"/>
        <v>0.3</v>
      </c>
      <c r="L25" s="19">
        <v>42</v>
      </c>
      <c r="M25" s="39">
        <f t="shared" si="1"/>
        <v>12.6</v>
      </c>
      <c r="N25" s="18"/>
      <c r="O25" s="39">
        <f t="shared" si="2"/>
        <v>12.6</v>
      </c>
    </row>
    <row r="26" spans="1:15" ht="28.95" customHeight="1" x14ac:dyDescent="0.3">
      <c r="A26" s="40">
        <v>16</v>
      </c>
      <c r="B26" s="20">
        <v>44362</v>
      </c>
      <c r="C26" s="21"/>
      <c r="D26" s="20"/>
      <c r="E26" s="21"/>
      <c r="F26" s="22" t="s">
        <v>34</v>
      </c>
      <c r="G26" s="50" t="s">
        <v>43</v>
      </c>
      <c r="H26" s="51"/>
      <c r="I26" s="23"/>
      <c r="J26" s="19" t="s">
        <v>36</v>
      </c>
      <c r="K26" s="38">
        <f t="shared" si="0"/>
        <v>0.3</v>
      </c>
      <c r="L26" s="19">
        <v>32</v>
      </c>
      <c r="M26" s="39">
        <f t="shared" si="1"/>
        <v>9.6</v>
      </c>
      <c r="N26" s="18"/>
      <c r="O26" s="39">
        <f t="shared" si="2"/>
        <v>9.6</v>
      </c>
    </row>
    <row r="27" spans="1:15" ht="28.95" customHeight="1" x14ac:dyDescent="0.3">
      <c r="A27" s="40">
        <v>17</v>
      </c>
      <c r="B27" s="20">
        <v>44367</v>
      </c>
      <c r="C27" s="21"/>
      <c r="D27" s="20"/>
      <c r="E27" s="21"/>
      <c r="F27" s="22" t="s">
        <v>34</v>
      </c>
      <c r="G27" s="50" t="s">
        <v>35</v>
      </c>
      <c r="H27" s="51"/>
      <c r="I27" s="23"/>
      <c r="J27" s="19" t="s">
        <v>36</v>
      </c>
      <c r="K27" s="38">
        <f t="shared" si="0"/>
        <v>0.3</v>
      </c>
      <c r="L27" s="19">
        <v>42</v>
      </c>
      <c r="M27" s="39">
        <f t="shared" si="1"/>
        <v>12.6</v>
      </c>
      <c r="N27" s="18"/>
      <c r="O27" s="39">
        <f t="shared" si="2"/>
        <v>12.6</v>
      </c>
    </row>
    <row r="28" spans="1:15" ht="28.95" customHeight="1" x14ac:dyDescent="0.3">
      <c r="A28" s="40">
        <v>18</v>
      </c>
      <c r="B28" s="20">
        <v>44382</v>
      </c>
      <c r="C28" s="21"/>
      <c r="D28" s="20"/>
      <c r="E28" s="21"/>
      <c r="F28" s="22" t="s">
        <v>34</v>
      </c>
      <c r="G28" s="50" t="s">
        <v>35</v>
      </c>
      <c r="H28" s="51"/>
      <c r="I28" s="23"/>
      <c r="J28" s="19" t="s">
        <v>36</v>
      </c>
      <c r="K28" s="38">
        <f t="shared" si="0"/>
        <v>0.3</v>
      </c>
      <c r="L28" s="19">
        <v>42</v>
      </c>
      <c r="M28" s="39">
        <f t="shared" si="1"/>
        <v>12.6</v>
      </c>
      <c r="N28" s="18"/>
      <c r="O28" s="39">
        <f t="shared" si="2"/>
        <v>12.6</v>
      </c>
    </row>
    <row r="29" spans="1:15" ht="28.95" customHeight="1" x14ac:dyDescent="0.3">
      <c r="A29" s="40">
        <v>19</v>
      </c>
      <c r="B29" s="20">
        <v>44389</v>
      </c>
      <c r="C29" s="21"/>
      <c r="D29" s="20"/>
      <c r="E29" s="21"/>
      <c r="F29" s="22" t="s">
        <v>34</v>
      </c>
      <c r="G29" s="50" t="s">
        <v>43</v>
      </c>
      <c r="H29" s="51"/>
      <c r="I29" s="23"/>
      <c r="J29" s="19" t="s">
        <v>11</v>
      </c>
      <c r="K29" s="38">
        <f t="shared" si="0"/>
        <v>0.3</v>
      </c>
      <c r="L29" s="19">
        <v>32</v>
      </c>
      <c r="M29" s="39">
        <f t="shared" si="1"/>
        <v>9.6</v>
      </c>
      <c r="N29" s="18"/>
      <c r="O29" s="39">
        <f t="shared" si="2"/>
        <v>9.6</v>
      </c>
    </row>
    <row r="30" spans="1:15" ht="28.95" customHeight="1" x14ac:dyDescent="0.3">
      <c r="A30" s="40">
        <v>20</v>
      </c>
      <c r="B30" s="20">
        <v>44397</v>
      </c>
      <c r="C30" s="21"/>
      <c r="D30" s="20"/>
      <c r="E30" s="21"/>
      <c r="F30" s="22" t="s">
        <v>44</v>
      </c>
      <c r="G30" s="50" t="s">
        <v>45</v>
      </c>
      <c r="H30" s="51"/>
      <c r="I30" s="23"/>
      <c r="J30" s="19" t="s">
        <v>11</v>
      </c>
      <c r="K30" s="38">
        <f t="shared" si="0"/>
        <v>0.3</v>
      </c>
      <c r="L30" s="19">
        <v>15</v>
      </c>
      <c r="M30" s="39">
        <f t="shared" si="1"/>
        <v>4.5</v>
      </c>
      <c r="N30" s="18"/>
      <c r="O30" s="39">
        <f t="shared" si="2"/>
        <v>4.5</v>
      </c>
    </row>
    <row r="31" spans="1:15" s="3" customFormat="1" ht="32.1" customHeight="1" x14ac:dyDescent="0.35">
      <c r="A31" s="17"/>
      <c r="B31" s="17"/>
      <c r="C31" s="17"/>
      <c r="D31" s="17"/>
      <c r="E31" s="17"/>
      <c r="F31" s="17"/>
      <c r="G31" s="24"/>
      <c r="H31" s="25" t="s">
        <v>19</v>
      </c>
      <c r="I31" s="26">
        <f>IF(ISBLANK($B11)," ",SUM(I11:I30))</f>
        <v>0</v>
      </c>
      <c r="J31" s="27"/>
      <c r="K31" s="25" t="s">
        <v>28</v>
      </c>
      <c r="L31" s="28">
        <f>IF(ISBLANK($B11)," ",SUM(L11:L30))</f>
        <v>757</v>
      </c>
      <c r="M31" s="27"/>
      <c r="N31" s="24" t="s">
        <v>29</v>
      </c>
      <c r="O31" s="41">
        <f>IF(ISBLANK($B11)," ",(SUM(O11:O30)))</f>
        <v>227.09999999999994</v>
      </c>
    </row>
    <row r="32" spans="1:15" s="3" customFormat="1" ht="20.100000000000001" customHeight="1" x14ac:dyDescent="0.3">
      <c r="A32" s="7"/>
      <c r="B32" s="7"/>
      <c r="C32" s="7"/>
      <c r="D32" s="7"/>
      <c r="E32" s="7"/>
      <c r="F32" s="7"/>
      <c r="G32" s="8"/>
      <c r="H32" s="8"/>
      <c r="I32" s="9"/>
      <c r="J32" s="7"/>
      <c r="K32" s="7"/>
      <c r="L32" s="9"/>
      <c r="M32" s="7"/>
      <c r="N32" s="8"/>
      <c r="O32" s="12"/>
    </row>
    <row r="33" spans="1:15" s="3" customFormat="1" ht="20.100000000000001" customHeight="1" x14ac:dyDescent="0.3">
      <c r="A33" s="7"/>
      <c r="B33" s="63">
        <v>44397</v>
      </c>
      <c r="C33" s="67"/>
      <c r="D33" s="67"/>
      <c r="E33" s="67"/>
      <c r="F33" s="67"/>
      <c r="G33" s="8"/>
      <c r="H33" s="8"/>
      <c r="I33" s="65">
        <v>44397</v>
      </c>
      <c r="J33" s="65"/>
      <c r="K33" s="67"/>
      <c r="L33" s="67"/>
      <c r="M33" s="67"/>
      <c r="N33" s="67"/>
      <c r="O33" s="12"/>
    </row>
    <row r="34" spans="1:15" ht="20.100000000000001" customHeight="1" x14ac:dyDescent="0.3">
      <c r="A34" s="10"/>
      <c r="B34" s="64"/>
      <c r="C34" s="68"/>
      <c r="D34" s="68"/>
      <c r="E34" s="68"/>
      <c r="F34" s="68"/>
      <c r="G34" s="11"/>
      <c r="H34" s="11"/>
      <c r="I34" s="66"/>
      <c r="J34" s="66"/>
      <c r="K34" s="68"/>
      <c r="L34" s="68"/>
      <c r="M34" s="68"/>
      <c r="N34" s="68"/>
      <c r="O34" s="10"/>
    </row>
    <row r="35" spans="1:15" ht="20.100000000000001" customHeight="1" x14ac:dyDescent="0.3">
      <c r="A35" s="13"/>
      <c r="B35" s="14" t="s">
        <v>26</v>
      </c>
      <c r="C35" s="14"/>
      <c r="D35" s="14"/>
      <c r="E35" s="14"/>
      <c r="F35" s="14" t="s">
        <v>10</v>
      </c>
      <c r="G35" s="15"/>
      <c r="H35" s="15"/>
      <c r="I35" s="14" t="s">
        <v>25</v>
      </c>
      <c r="J35" s="14"/>
      <c r="K35" s="14"/>
      <c r="L35" s="14"/>
      <c r="M35" s="14"/>
      <c r="N35" s="14"/>
      <c r="O35" s="13"/>
    </row>
  </sheetData>
  <sheetProtection sheet="1" objects="1" scenarios="1"/>
  <mergeCells count="38">
    <mergeCell ref="G24:H24"/>
    <mergeCell ref="G25:H25"/>
    <mergeCell ref="G26:H26"/>
    <mergeCell ref="G20:H20"/>
    <mergeCell ref="G18:H18"/>
    <mergeCell ref="G19:H19"/>
    <mergeCell ref="G21:H21"/>
    <mergeCell ref="G16:H16"/>
    <mergeCell ref="G17:H17"/>
    <mergeCell ref="B2:N2"/>
    <mergeCell ref="B1:N1"/>
    <mergeCell ref="B33:B34"/>
    <mergeCell ref="I33:J34"/>
    <mergeCell ref="K33:N34"/>
    <mergeCell ref="C33:F34"/>
    <mergeCell ref="G28:H28"/>
    <mergeCell ref="G29:H29"/>
    <mergeCell ref="G30:H30"/>
    <mergeCell ref="G23:H23"/>
    <mergeCell ref="G22:H22"/>
    <mergeCell ref="G13:H13"/>
    <mergeCell ref="G14:H14"/>
    <mergeCell ref="G15:H15"/>
    <mergeCell ref="N9:N10"/>
    <mergeCell ref="G27:H27"/>
    <mergeCell ref="O9:O10"/>
    <mergeCell ref="G12:H12"/>
    <mergeCell ref="A3:F4"/>
    <mergeCell ref="A9:A10"/>
    <mergeCell ref="M4:O7"/>
    <mergeCell ref="J9:J10"/>
    <mergeCell ref="I9:I10"/>
    <mergeCell ref="M9:M10"/>
    <mergeCell ref="B9:C9"/>
    <mergeCell ref="B10:C10"/>
    <mergeCell ref="D9:E9"/>
    <mergeCell ref="D10:E10"/>
    <mergeCell ref="G11:H11"/>
  </mergeCells>
  <dataValidations count="1">
    <dataValidation type="list" allowBlank="1" showInputMessage="1" showErrorMessage="1" promptTitle="Auswahl Fahrzeug" prompt="Wählen Sie den Fahrzeugtyp" sqref="J11:J30" xr:uid="{00000000-0002-0000-0000-000000000000}">
      <formula1>$J$4:$J$7</formula1>
    </dataValidation>
  </dataValidations>
  <pageMargins left="0.19685039370078741" right="0.19685039370078741" top="0.39370078740157483" bottom="0.39370078740157483" header="0.39370078740157483" footer="0.19685039370078741"/>
  <pageSetup paperSize="9" scale="57" orientation="landscape" horizontalDpi="1200" verticalDpi="1200" r:id="rId1"/>
  <headerFooter>
    <oddFooter>&amp;L&amp;9&amp;Z&amp;F&amp;R&amp;9 20.07.2017   Len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Reisekosten-Abrechnung_2015</dc:title>
  <dc:subject>Formular Abrechnung Reisekosten</dc:subject>
  <dc:creator>Klaus;Lutz</dc:creator>
  <cp:lastModifiedBy>Gewässerwart ASV Preetz und Umgebung eV</cp:lastModifiedBy>
  <cp:lastPrinted>2021-07-20T10:19:27Z</cp:lastPrinted>
  <dcterms:created xsi:type="dcterms:W3CDTF">2011-04-03T09:34:04Z</dcterms:created>
  <dcterms:modified xsi:type="dcterms:W3CDTF">2021-07-20T10:19:44Z</dcterms:modified>
</cp:coreProperties>
</file>